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2"/>
  </bookViews>
  <sheets>
    <sheet name="Sheet1" sheetId="1" state="hidden" r:id="rId1"/>
    <sheet name="Sheet2" sheetId="2" state="hidden" r:id="rId2"/>
    <sheet name="新" sheetId="3" r:id="rId3"/>
  </sheets>
  <definedNames>
    <definedName name="_xlnm._FilterDatabase" localSheetId="2" hidden="1">新!$A$2:$G$2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E28" authorId="0">
      <text>
        <r>
          <rPr>
            <sz val="9"/>
            <rFont val="宋体"/>
            <charset val="134"/>
          </rPr>
          <t>铁托</t>
        </r>
      </text>
    </comment>
  </commentList>
</comments>
</file>

<file path=xl/sharedStrings.xml><?xml version="1.0" encoding="utf-8"?>
<sst xmlns="http://schemas.openxmlformats.org/spreadsheetml/2006/main" count="222" uniqueCount="90">
  <si>
    <t>发动机组外箱尺寸重量表</t>
  </si>
  <si>
    <t>序号</t>
  </si>
  <si>
    <t>型号</t>
  </si>
  <si>
    <t>小号</t>
  </si>
  <si>
    <t>外箱尺寸</t>
  </si>
  <si>
    <t>毛重Kg</t>
  </si>
  <si>
    <t>净重Kg</t>
  </si>
  <si>
    <t>数量</t>
  </si>
  <si>
    <t>合同编号</t>
  </si>
  <si>
    <t>BFM3 G1</t>
  </si>
  <si>
    <t>C32-03T2-B139</t>
  </si>
  <si>
    <t>1160*770*1050</t>
  </si>
  <si>
    <t>BFM3 G2</t>
  </si>
  <si>
    <t>C32-05T2-B194</t>
  </si>
  <si>
    <t>BFM3T</t>
  </si>
  <si>
    <t>C32-07T2-B193</t>
  </si>
  <si>
    <t>BFM3C</t>
  </si>
  <si>
    <t>C32-08T2-B227</t>
  </si>
  <si>
    <t>BF4M2012</t>
  </si>
  <si>
    <t>B40-08T2-B043</t>
  </si>
  <si>
    <t>1485*1150*1250</t>
  </si>
  <si>
    <t>B40-08T2-B211</t>
  </si>
  <si>
    <t>B40-10T2-B207</t>
  </si>
  <si>
    <t>BF4M2012C G1</t>
  </si>
  <si>
    <t>B40-10T2-B097</t>
  </si>
  <si>
    <t>B40-12T2-B223</t>
  </si>
  <si>
    <t>B40-10T2-B218</t>
  </si>
  <si>
    <t>BF4M1013EC G1</t>
  </si>
  <si>
    <t>B48-14T2-B095</t>
  </si>
  <si>
    <t>1485*1155*1340</t>
  </si>
  <si>
    <t>B48-14T2-B224</t>
  </si>
  <si>
    <t>1485*1150*1340</t>
  </si>
  <si>
    <t>B48-14T2-B213</t>
  </si>
  <si>
    <t>BF4M1013EC G2</t>
  </si>
  <si>
    <t>B48-18T2-B032</t>
  </si>
  <si>
    <t>B48-18T2-B214</t>
  </si>
  <si>
    <t>BF4M1013FC</t>
  </si>
  <si>
    <t>B48-18T2-B099</t>
  </si>
  <si>
    <t>B48-18T2-B215</t>
  </si>
  <si>
    <t>BF6M1013EC G1</t>
  </si>
  <si>
    <t>B71-22T2-B210</t>
  </si>
  <si>
    <t>1950*1150*1600</t>
  </si>
  <si>
    <t>B71-21T2-B216</t>
  </si>
  <si>
    <t>1900*1140*1600</t>
  </si>
  <si>
    <t>B71-21T2-B104</t>
  </si>
  <si>
    <t>B71-22T2-B225</t>
  </si>
  <si>
    <t>BF6M1013EC G2</t>
  </si>
  <si>
    <t>B71-27T2-B044</t>
  </si>
  <si>
    <t>B71-27T2-B217</t>
  </si>
  <si>
    <t>BF6M1013FCG2</t>
  </si>
  <si>
    <t>B71-28T2-B116</t>
  </si>
  <si>
    <t>BF6M1013FCG3</t>
  </si>
  <si>
    <t>B71-30T2-B117</t>
  </si>
  <si>
    <t>B71-30T2-B212</t>
  </si>
  <si>
    <t>BF4M2012-08T2-1258</t>
  </si>
  <si>
    <t>BF4M2012-10T2-0761</t>
  </si>
  <si>
    <t>BF4M1013-14T2-1256</t>
  </si>
  <si>
    <t>BF6M1013-21T2-1259</t>
  </si>
  <si>
    <t>BF6M1013-28T2-1260</t>
  </si>
  <si>
    <t>1170*780*1040</t>
  </si>
  <si>
    <t>1485*1155*1225</t>
  </si>
  <si>
    <t>1485*1155*1255</t>
  </si>
  <si>
    <r>
      <rPr>
        <b/>
        <sz val="18"/>
        <color rgb="FF33CCCC"/>
        <rFont val="宋体"/>
        <charset val="134"/>
      </rPr>
      <t>发动机组外箱尺寸重量表</t>
    </r>
    <r>
      <rPr>
        <b/>
        <sz val="18"/>
        <color rgb="FF33CCCC"/>
        <rFont val="Arial Narrow"/>
        <charset val="134"/>
      </rPr>
      <t xml:space="preserve">
Dimensions and weight</t>
    </r>
  </si>
  <si>
    <r>
      <rPr>
        <b/>
        <sz val="11"/>
        <color indexed="49"/>
        <rFont val="宋体"/>
        <charset val="134"/>
      </rPr>
      <t>序号</t>
    </r>
    <r>
      <rPr>
        <b/>
        <sz val="11"/>
        <color indexed="49"/>
        <rFont val="Arial Narrow"/>
        <charset val="134"/>
      </rPr>
      <t xml:space="preserve">
</t>
    </r>
    <r>
      <rPr>
        <b/>
        <sz val="11"/>
        <color indexed="49"/>
        <rFont val="Arial Narrow"/>
        <charset val="134"/>
      </rPr>
      <t>No.</t>
    </r>
  </si>
  <si>
    <r>
      <rPr>
        <b/>
        <sz val="12"/>
        <color indexed="49"/>
        <rFont val="宋体"/>
        <charset val="134"/>
      </rPr>
      <t>型号</t>
    </r>
    <r>
      <rPr>
        <b/>
        <sz val="12"/>
        <color indexed="49"/>
        <rFont val="Arial Narrow"/>
        <charset val="134"/>
      </rPr>
      <t xml:space="preserve">
Models</t>
    </r>
  </si>
  <si>
    <r>
      <rPr>
        <b/>
        <sz val="11"/>
        <color rgb="FF33CCCC"/>
        <rFont val="宋体"/>
        <charset val="134"/>
      </rPr>
      <t>外箱尺寸</t>
    </r>
    <r>
      <rPr>
        <b/>
        <sz val="11"/>
        <color rgb="FF33CCCC"/>
        <rFont val="Arial Narrow"/>
        <charset val="134"/>
      </rPr>
      <t xml:space="preserve">
Dimensions</t>
    </r>
  </si>
  <si>
    <r>
      <rPr>
        <b/>
        <sz val="11"/>
        <color rgb="FF33CCCC"/>
        <rFont val="宋体"/>
        <charset val="134"/>
      </rPr>
      <t>毛重</t>
    </r>
    <r>
      <rPr>
        <b/>
        <sz val="11"/>
        <color rgb="FF33CCCC"/>
        <rFont val="Arial Narrow"/>
        <charset val="134"/>
      </rPr>
      <t xml:space="preserve">
Gross weight</t>
    </r>
    <r>
      <rPr>
        <b/>
        <sz val="11"/>
        <color rgb="FF33CCCC"/>
        <rFont val="宋体"/>
        <charset val="134"/>
      </rPr>
      <t>（</t>
    </r>
    <r>
      <rPr>
        <b/>
        <sz val="11"/>
        <color rgb="FF33CCCC"/>
        <rFont val="Arial Narrow"/>
        <charset val="134"/>
      </rPr>
      <t>Kg</t>
    </r>
    <r>
      <rPr>
        <b/>
        <sz val="11"/>
        <color rgb="FF33CCCC"/>
        <rFont val="宋体"/>
        <charset val="134"/>
      </rPr>
      <t>）</t>
    </r>
  </si>
  <si>
    <r>
      <rPr>
        <b/>
        <sz val="11"/>
        <color indexed="49"/>
        <rFont val="宋体"/>
        <charset val="134"/>
      </rPr>
      <t>净重</t>
    </r>
    <r>
      <rPr>
        <b/>
        <sz val="11"/>
        <color indexed="49"/>
        <rFont val="Arial Narrow"/>
        <charset val="134"/>
      </rPr>
      <t xml:space="preserve">
</t>
    </r>
    <r>
      <rPr>
        <b/>
        <sz val="11"/>
        <color indexed="49"/>
        <rFont val="Arial Narrow"/>
        <charset val="134"/>
      </rPr>
      <t>NET weight</t>
    </r>
    <r>
      <rPr>
        <b/>
        <sz val="11"/>
        <color indexed="49"/>
        <rFont val="宋体"/>
        <charset val="134"/>
      </rPr>
      <t>（</t>
    </r>
    <r>
      <rPr>
        <b/>
        <sz val="11"/>
        <color indexed="49"/>
        <rFont val="Arial Narrow"/>
        <charset val="134"/>
      </rPr>
      <t>Kg</t>
    </r>
    <r>
      <rPr>
        <b/>
        <sz val="11"/>
        <color indexed="49"/>
        <rFont val="宋体"/>
        <charset val="134"/>
      </rPr>
      <t>）</t>
    </r>
  </si>
  <si>
    <t>BFM3 G3</t>
  </si>
  <si>
    <t>1150*775*970</t>
  </si>
  <si>
    <t>BFM3 G4</t>
  </si>
  <si>
    <t>BFM3T G1</t>
  </si>
  <si>
    <t>BFM3T G2</t>
  </si>
  <si>
    <t>BFM3C G1</t>
  </si>
  <si>
    <t>BF4M2012C G2</t>
  </si>
  <si>
    <t>BF6M1013FC G2</t>
  </si>
  <si>
    <t>BF6M1013FC G3</t>
  </si>
  <si>
    <t>TCD8.0</t>
  </si>
  <si>
    <t>TCD8.7</t>
  </si>
  <si>
    <t>1900*1140*1700</t>
  </si>
  <si>
    <t>TCD12.1 G1</t>
  </si>
  <si>
    <r>
      <rPr>
        <sz val="11"/>
        <color theme="1"/>
        <rFont val="Arial Narrow"/>
        <charset val="134"/>
      </rPr>
      <t>Engine: 1900*1140*1700
Radiator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 xml:space="preserve">
V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1360*750*1800
H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1550*1310*795</t>
    </r>
  </si>
  <si>
    <t>注：D12、13毛重含水箱，水箱毛重：190KG；
D12、13净重不含水箱，水箱净重：135KG</t>
  </si>
  <si>
    <t>TCD12.1 G2</t>
  </si>
  <si>
    <t>TCD13.0 G1</t>
  </si>
  <si>
    <t>TCD13.0 G2</t>
  </si>
  <si>
    <r>
      <rPr>
        <sz val="11"/>
        <color theme="1"/>
        <rFont val="Arial Narrow"/>
        <charset val="134"/>
      </rPr>
      <t>D17-</t>
    </r>
    <r>
      <rPr>
        <sz val="11"/>
        <color theme="1"/>
        <rFont val="宋体"/>
        <charset val="134"/>
      </rPr>
      <t>铁托</t>
    </r>
  </si>
  <si>
    <t>2223*1436*2026</t>
  </si>
  <si>
    <r>
      <t>D17-</t>
    </r>
    <r>
      <rPr>
        <sz val="11"/>
        <color theme="1"/>
        <rFont val="宋体"/>
        <charset val="134"/>
      </rPr>
      <t>木托</t>
    </r>
  </si>
  <si>
    <t>1500*1155*2100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</si>
</sst>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b/>
      <sz val="18"/>
      <color rgb="FF33CCCC"/>
      <name val="Arial Narrow"/>
      <charset val="134"/>
    </font>
    <font>
      <b/>
      <sz val="18"/>
      <color indexed="49"/>
      <name val="Arial Narrow"/>
      <charset val="134"/>
    </font>
    <font>
      <b/>
      <sz val="11"/>
      <color indexed="49"/>
      <name val="Arial Narrow"/>
      <charset val="134"/>
    </font>
    <font>
      <b/>
      <sz val="12"/>
      <color indexed="49"/>
      <name val="Arial Narrow"/>
      <charset val="134"/>
    </font>
    <font>
      <b/>
      <sz val="11"/>
      <color rgb="FF33CCCC"/>
      <name val="宋体"/>
      <charset val="134"/>
    </font>
    <font>
      <sz val="11"/>
      <color theme="1"/>
      <name val="Arial Narrow"/>
      <charset val="134"/>
    </font>
    <font>
      <sz val="8"/>
      <color rgb="FFFF0000"/>
      <name val="微软雅黑"/>
      <charset val="134"/>
    </font>
    <font>
      <b/>
      <sz val="12"/>
      <color indexed="4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22"/>
      <color indexed="4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rgb="FF33CCCC"/>
      <name val="Arial Narrow"/>
      <charset val="134"/>
    </font>
    <font>
      <b/>
      <sz val="11"/>
      <color indexed="49"/>
      <name val="宋体"/>
      <charset val="134"/>
    </font>
    <font>
      <b/>
      <sz val="18"/>
      <color rgb="FF33CCCC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7" fontId="6" fillId="3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2CC"/>
      <color rgb="00F8CBAD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2" topLeftCell="A3" activePane="bottomLeft" state="frozen"/>
      <selection/>
      <selection pane="bottomLeft" activeCell="O18" sqref="O18"/>
    </sheetView>
  </sheetViews>
  <sheetFormatPr defaultColWidth="9" defaultRowHeight="13.5" outlineLevelCol="7"/>
  <cols>
    <col min="1" max="1" width="9.25" customWidth="1"/>
    <col min="2" max="2" width="18.125" customWidth="1"/>
    <col min="3" max="3" width="20.375" customWidth="1"/>
    <col min="4" max="4" width="18.25" customWidth="1"/>
    <col min="5" max="5" width="15.125" customWidth="1"/>
    <col min="6" max="6" width="11.875" customWidth="1"/>
    <col min="8" max="8" width="20.75" customWidth="1"/>
  </cols>
  <sheetData>
    <row r="1" ht="44.1" customHeight="1" spans="1:8">
      <c r="A1" s="42" t="s">
        <v>0</v>
      </c>
      <c r="B1" s="42"/>
      <c r="C1" s="42"/>
      <c r="D1" s="42"/>
      <c r="E1" s="42"/>
      <c r="F1" s="42"/>
    </row>
    <row r="2" ht="29.1" customHeight="1" spans="1:8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</row>
    <row r="3" ht="15" customHeight="1" spans="1:8">
      <c r="A3" s="28">
        <v>1</v>
      </c>
      <c r="B3" s="28" t="s">
        <v>9</v>
      </c>
      <c r="C3" s="28" t="s">
        <v>10</v>
      </c>
      <c r="D3" s="28" t="s">
        <v>11</v>
      </c>
      <c r="E3" s="28">
        <v>370</v>
      </c>
      <c r="F3" s="28">
        <v>280</v>
      </c>
    </row>
    <row r="4" ht="15" customHeight="1" spans="1:8">
      <c r="A4" s="28">
        <v>2</v>
      </c>
      <c r="B4" s="28" t="s">
        <v>12</v>
      </c>
      <c r="C4" s="28" t="s">
        <v>13</v>
      </c>
      <c r="D4" s="28" t="s">
        <v>11</v>
      </c>
      <c r="E4" s="28">
        <v>370</v>
      </c>
      <c r="F4" s="28">
        <v>280</v>
      </c>
    </row>
    <row r="5" ht="15" customHeight="1" spans="1:8">
      <c r="A5" s="28">
        <v>3</v>
      </c>
      <c r="B5" s="28" t="s">
        <v>14</v>
      </c>
      <c r="C5" s="28" t="s">
        <v>15</v>
      </c>
      <c r="D5" s="28" t="s">
        <v>11</v>
      </c>
      <c r="E5" s="28">
        <v>370</v>
      </c>
      <c r="F5" s="28">
        <v>280</v>
      </c>
    </row>
    <row r="6" ht="15" customHeight="1" spans="1:8">
      <c r="A6" s="28">
        <v>4</v>
      </c>
      <c r="B6" s="28" t="s">
        <v>16</v>
      </c>
      <c r="C6" s="28" t="s">
        <v>17</v>
      </c>
      <c r="D6" s="28" t="s">
        <v>11</v>
      </c>
      <c r="E6" s="28">
        <v>410</v>
      </c>
      <c r="F6" s="28">
        <v>280</v>
      </c>
    </row>
    <row r="7" ht="15" customHeight="1" spans="1:8">
      <c r="A7" s="29">
        <v>5</v>
      </c>
      <c r="B7" s="29" t="s">
        <v>18</v>
      </c>
      <c r="C7" s="31" t="s">
        <v>19</v>
      </c>
      <c r="D7" s="29" t="s">
        <v>20</v>
      </c>
      <c r="E7" s="29">
        <v>560</v>
      </c>
      <c r="F7" s="29">
        <v>450</v>
      </c>
    </row>
    <row r="8" ht="15" customHeight="1" spans="1:8">
      <c r="A8" s="29">
        <v>6</v>
      </c>
      <c r="B8" s="29" t="s">
        <v>18</v>
      </c>
      <c r="C8" s="30" t="s">
        <v>21</v>
      </c>
      <c r="D8" s="29" t="s">
        <v>20</v>
      </c>
      <c r="E8" s="29">
        <v>560</v>
      </c>
      <c r="F8" s="29">
        <v>450</v>
      </c>
    </row>
    <row r="9" ht="15" customHeight="1" spans="1:8">
      <c r="A9" s="29">
        <v>7</v>
      </c>
      <c r="B9" s="29" t="s">
        <v>18</v>
      </c>
      <c r="C9" s="31" t="s">
        <v>22</v>
      </c>
      <c r="D9" s="29" t="s">
        <v>20</v>
      </c>
      <c r="E9" s="29">
        <v>560</v>
      </c>
      <c r="F9" s="29">
        <v>450</v>
      </c>
    </row>
    <row r="10" ht="15" customHeight="1" spans="1:8">
      <c r="A10" s="32">
        <v>8</v>
      </c>
      <c r="B10" s="32" t="s">
        <v>23</v>
      </c>
      <c r="C10" s="32" t="s">
        <v>24</v>
      </c>
      <c r="D10" s="32" t="s">
        <v>20</v>
      </c>
      <c r="E10" s="32">
        <v>560</v>
      </c>
      <c r="F10" s="32">
        <v>450</v>
      </c>
    </row>
    <row r="11" ht="15" customHeight="1" spans="1:8">
      <c r="A11" s="32">
        <v>9</v>
      </c>
      <c r="B11" s="32" t="s">
        <v>23</v>
      </c>
      <c r="C11" s="33" t="s">
        <v>25</v>
      </c>
      <c r="D11" s="32" t="s">
        <v>20</v>
      </c>
      <c r="E11" s="32">
        <v>560</v>
      </c>
      <c r="F11" s="32">
        <v>450</v>
      </c>
    </row>
    <row r="12" ht="15" customHeight="1" spans="1:8">
      <c r="A12" s="32">
        <v>10</v>
      </c>
      <c r="B12" s="32" t="s">
        <v>23</v>
      </c>
      <c r="C12" s="33" t="s">
        <v>26</v>
      </c>
      <c r="D12" s="32" t="s">
        <v>20</v>
      </c>
      <c r="E12" s="32">
        <v>560</v>
      </c>
      <c r="F12" s="32">
        <v>450</v>
      </c>
    </row>
    <row r="13" ht="15" customHeight="1" spans="1:8">
      <c r="A13" s="34">
        <v>11</v>
      </c>
      <c r="B13" s="34" t="s">
        <v>27</v>
      </c>
      <c r="C13" s="34" t="s">
        <v>28</v>
      </c>
      <c r="D13" s="34" t="s">
        <v>29</v>
      </c>
      <c r="E13" s="34">
        <v>750</v>
      </c>
      <c r="F13" s="34">
        <v>618</v>
      </c>
    </row>
    <row r="14" ht="15" customHeight="1" spans="1:8">
      <c r="A14" s="34">
        <v>12</v>
      </c>
      <c r="B14" s="34" t="s">
        <v>27</v>
      </c>
      <c r="C14" s="35" t="s">
        <v>30</v>
      </c>
      <c r="D14" s="34" t="s">
        <v>31</v>
      </c>
      <c r="E14" s="34">
        <v>750</v>
      </c>
      <c r="F14" s="34">
        <v>618</v>
      </c>
    </row>
    <row r="15" ht="15" customHeight="1" spans="1:8">
      <c r="A15" s="34">
        <v>13</v>
      </c>
      <c r="B15" s="34" t="s">
        <v>27</v>
      </c>
      <c r="C15" s="34" t="s">
        <v>32</v>
      </c>
      <c r="D15" s="34" t="s">
        <v>29</v>
      </c>
      <c r="E15" s="34">
        <v>750</v>
      </c>
      <c r="F15" s="34">
        <v>618</v>
      </c>
    </row>
    <row r="16" ht="15" customHeight="1" spans="1:8">
      <c r="A16" s="36">
        <v>14</v>
      </c>
      <c r="B16" s="36" t="s">
        <v>33</v>
      </c>
      <c r="C16" s="36" t="s">
        <v>34</v>
      </c>
      <c r="D16" s="36" t="s">
        <v>31</v>
      </c>
      <c r="E16" s="36">
        <v>750</v>
      </c>
      <c r="F16" s="36">
        <v>618</v>
      </c>
    </row>
    <row r="17" ht="15" customHeight="1" spans="1:6">
      <c r="A17" s="36">
        <v>15</v>
      </c>
      <c r="B17" s="36" t="s">
        <v>33</v>
      </c>
      <c r="C17" s="36" t="s">
        <v>35</v>
      </c>
      <c r="D17" s="36" t="s">
        <v>31</v>
      </c>
      <c r="E17" s="36">
        <v>750</v>
      </c>
      <c r="F17" s="36">
        <v>618</v>
      </c>
    </row>
    <row r="18" ht="15" customHeight="1" spans="1:6">
      <c r="A18" s="37">
        <v>16</v>
      </c>
      <c r="B18" s="37" t="s">
        <v>36</v>
      </c>
      <c r="C18" s="37" t="s">
        <v>37</v>
      </c>
      <c r="D18" s="37" t="s">
        <v>31</v>
      </c>
      <c r="E18" s="37">
        <v>750</v>
      </c>
      <c r="F18" s="37">
        <v>618</v>
      </c>
    </row>
    <row r="19" ht="15" customHeight="1" spans="1:6">
      <c r="A19" s="37">
        <v>17</v>
      </c>
      <c r="B19" s="37" t="s">
        <v>36</v>
      </c>
      <c r="C19" s="37" t="s">
        <v>38</v>
      </c>
      <c r="D19" s="37" t="s">
        <v>31</v>
      </c>
      <c r="E19" s="37">
        <v>750</v>
      </c>
      <c r="F19" s="37">
        <v>618</v>
      </c>
    </row>
    <row r="20" ht="15" customHeight="1" spans="1:6">
      <c r="A20" s="38">
        <v>18</v>
      </c>
      <c r="B20" s="38" t="s">
        <v>39</v>
      </c>
      <c r="C20" s="39" t="s">
        <v>40</v>
      </c>
      <c r="D20" s="38" t="s">
        <v>41</v>
      </c>
      <c r="E20" s="38">
        <v>950</v>
      </c>
      <c r="F20" s="38">
        <v>804</v>
      </c>
    </row>
    <row r="21" ht="15" customHeight="1" spans="1:6">
      <c r="A21" s="38">
        <v>19</v>
      </c>
      <c r="B21" s="38" t="s">
        <v>39</v>
      </c>
      <c r="C21" s="39" t="s">
        <v>42</v>
      </c>
      <c r="D21" s="38" t="s">
        <v>43</v>
      </c>
      <c r="E21" s="38">
        <v>950</v>
      </c>
      <c r="F21" s="43">
        <v>804</v>
      </c>
    </row>
    <row r="22" ht="15" customHeight="1" spans="1:6">
      <c r="A22" s="38">
        <v>20</v>
      </c>
      <c r="B22" s="38" t="s">
        <v>39</v>
      </c>
      <c r="C22" s="39" t="s">
        <v>44</v>
      </c>
      <c r="D22" s="38" t="s">
        <v>41</v>
      </c>
      <c r="E22" s="38">
        <v>950</v>
      </c>
      <c r="F22" s="38">
        <v>804</v>
      </c>
    </row>
    <row r="23" ht="15" customHeight="1" spans="1:6">
      <c r="A23" s="38">
        <v>21</v>
      </c>
      <c r="B23" s="38" t="s">
        <v>39</v>
      </c>
      <c r="C23" s="39" t="s">
        <v>45</v>
      </c>
      <c r="D23" s="38" t="s">
        <v>41</v>
      </c>
      <c r="E23" s="38">
        <v>950</v>
      </c>
      <c r="F23" s="38">
        <v>804</v>
      </c>
    </row>
    <row r="24" ht="15" customHeight="1" spans="1:6">
      <c r="A24" s="40">
        <v>22</v>
      </c>
      <c r="B24" s="40" t="s">
        <v>46</v>
      </c>
      <c r="C24" s="40" t="s">
        <v>47</v>
      </c>
      <c r="D24" s="40" t="s">
        <v>41</v>
      </c>
      <c r="E24" s="40">
        <v>950</v>
      </c>
      <c r="F24" s="40">
        <v>804</v>
      </c>
    </row>
    <row r="25" ht="15" customHeight="1" spans="1:6">
      <c r="A25" s="40">
        <v>23</v>
      </c>
      <c r="B25" s="40" t="s">
        <v>46</v>
      </c>
      <c r="C25" s="40" t="s">
        <v>48</v>
      </c>
      <c r="D25" s="40" t="s">
        <v>41</v>
      </c>
      <c r="E25" s="40">
        <v>950</v>
      </c>
      <c r="F25" s="40">
        <v>804</v>
      </c>
    </row>
    <row r="26" ht="15" customHeight="1" spans="1:6">
      <c r="A26" s="41">
        <v>24</v>
      </c>
      <c r="B26" s="41" t="s">
        <v>49</v>
      </c>
      <c r="C26" s="41" t="s">
        <v>50</v>
      </c>
      <c r="D26" s="41" t="s">
        <v>41</v>
      </c>
      <c r="E26" s="41">
        <v>950</v>
      </c>
      <c r="F26" s="41">
        <v>840</v>
      </c>
    </row>
    <row r="27" ht="15" customHeight="1" spans="1:6">
      <c r="A27" s="41">
        <v>25</v>
      </c>
      <c r="B27" s="41" t="s">
        <v>51</v>
      </c>
      <c r="C27" s="41" t="s">
        <v>52</v>
      </c>
      <c r="D27" s="41" t="s">
        <v>43</v>
      </c>
      <c r="E27" s="41">
        <v>950</v>
      </c>
      <c r="F27" s="41">
        <v>840</v>
      </c>
    </row>
    <row r="28" ht="15" customHeight="1" spans="1:6">
      <c r="A28" s="41">
        <v>26</v>
      </c>
      <c r="B28" s="41" t="s">
        <v>51</v>
      </c>
      <c r="C28" s="41" t="s">
        <v>53</v>
      </c>
      <c r="D28" s="41" t="s">
        <v>43</v>
      </c>
      <c r="E28" s="41">
        <v>950</v>
      </c>
      <c r="F28" s="41">
        <v>840</v>
      </c>
    </row>
    <row r="29" ht="15" customHeight="1" spans="1:6">
      <c r="A29" s="44">
        <v>27</v>
      </c>
      <c r="B29" s="44" t="s">
        <v>18</v>
      </c>
      <c r="C29" s="45" t="s">
        <v>54</v>
      </c>
      <c r="D29" s="44" t="s">
        <v>20</v>
      </c>
      <c r="E29" s="44">
        <v>560</v>
      </c>
      <c r="F29" s="44">
        <v>450</v>
      </c>
    </row>
    <row r="30" ht="15" customHeight="1" spans="1:6">
      <c r="A30" s="44">
        <v>28</v>
      </c>
      <c r="B30" s="44" t="s">
        <v>23</v>
      </c>
      <c r="C30" s="45" t="s">
        <v>55</v>
      </c>
      <c r="D30" s="44" t="s">
        <v>20</v>
      </c>
      <c r="E30" s="44">
        <v>560</v>
      </c>
      <c r="F30" s="44">
        <v>450</v>
      </c>
    </row>
    <row r="31" ht="15" customHeight="1" spans="1:6">
      <c r="A31" s="44">
        <v>29</v>
      </c>
      <c r="B31" s="44" t="s">
        <v>27</v>
      </c>
      <c r="C31" s="45" t="s">
        <v>56</v>
      </c>
      <c r="D31" s="44" t="s">
        <v>29</v>
      </c>
      <c r="E31" s="44">
        <v>750</v>
      </c>
      <c r="F31" s="44">
        <v>618</v>
      </c>
    </row>
    <row r="32" ht="15" customHeight="1" spans="1:6">
      <c r="A32" s="44">
        <v>30</v>
      </c>
      <c r="B32" s="44" t="s">
        <v>39</v>
      </c>
      <c r="C32" s="45" t="s">
        <v>57</v>
      </c>
      <c r="D32" s="44" t="s">
        <v>41</v>
      </c>
      <c r="E32" s="44">
        <v>950</v>
      </c>
      <c r="F32" s="44">
        <v>804</v>
      </c>
    </row>
    <row r="33" ht="15" customHeight="1" spans="1:6">
      <c r="A33" s="44">
        <v>31</v>
      </c>
      <c r="B33" s="44" t="s">
        <v>49</v>
      </c>
      <c r="C33" s="44" t="s">
        <v>58</v>
      </c>
      <c r="D33" s="44" t="s">
        <v>31</v>
      </c>
      <c r="E33" s="44">
        <v>950</v>
      </c>
      <c r="F33" s="44">
        <v>840</v>
      </c>
    </row>
  </sheetData>
  <mergeCells count="1">
    <mergeCell ref="A1:F1"/>
  </mergeCells>
  <pageMargins left="0.357638888888889" right="0.160416666666667" top="0.605555555555556" bottom="0.60555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O18" sqref="O18"/>
    </sheetView>
  </sheetViews>
  <sheetFormatPr defaultColWidth="15.625" defaultRowHeight="18" customHeight="1" outlineLevelCol="4"/>
  <cols>
    <col min="1" max="2" width="15.625" customWidth="1"/>
    <col min="3" max="3" width="19.875" customWidth="1"/>
    <col min="4" max="4" width="23.125" customWidth="1"/>
    <col min="5" max="16383" width="15.625" customWidth="1"/>
  </cols>
  <sheetData>
    <row r="1" customHeight="1" spans="1:5">
      <c r="A1" s="27" t="s">
        <v>1</v>
      </c>
      <c r="B1" s="27" t="s">
        <v>2</v>
      </c>
      <c r="C1" s="27" t="s">
        <v>3</v>
      </c>
      <c r="D1" s="27" t="s">
        <v>4</v>
      </c>
      <c r="E1" s="27" t="s">
        <v>5</v>
      </c>
    </row>
    <row r="2" customHeight="1" spans="1:5">
      <c r="A2" s="28">
        <v>1</v>
      </c>
      <c r="B2" s="28" t="s">
        <v>9</v>
      </c>
      <c r="C2" s="28" t="s">
        <v>10</v>
      </c>
      <c r="D2" s="28" t="s">
        <v>59</v>
      </c>
      <c r="E2" s="28">
        <v>370</v>
      </c>
    </row>
    <row r="3" customHeight="1" spans="1:5">
      <c r="A3" s="28">
        <v>2</v>
      </c>
      <c r="B3" s="28" t="s">
        <v>12</v>
      </c>
      <c r="C3" s="28" t="s">
        <v>13</v>
      </c>
      <c r="D3" s="28" t="s">
        <v>59</v>
      </c>
      <c r="E3" s="28">
        <v>370</v>
      </c>
    </row>
    <row r="4" customHeight="1" spans="1:5">
      <c r="A4" s="28">
        <v>3</v>
      </c>
      <c r="B4" s="28" t="s">
        <v>14</v>
      </c>
      <c r="C4" s="28" t="s">
        <v>15</v>
      </c>
      <c r="D4" s="28" t="s">
        <v>59</v>
      </c>
      <c r="E4" s="28">
        <v>370</v>
      </c>
    </row>
    <row r="5" customHeight="1" spans="1:5">
      <c r="A5" s="28">
        <v>4</v>
      </c>
      <c r="B5" s="28" t="s">
        <v>16</v>
      </c>
      <c r="C5" s="28" t="s">
        <v>17</v>
      </c>
      <c r="D5" s="28" t="s">
        <v>59</v>
      </c>
      <c r="E5" s="28">
        <v>410</v>
      </c>
    </row>
    <row r="6" customHeight="1" spans="1:5">
      <c r="A6" s="29">
        <v>6</v>
      </c>
      <c r="B6" s="29" t="s">
        <v>18</v>
      </c>
      <c r="C6" s="30" t="s">
        <v>21</v>
      </c>
      <c r="D6" s="29" t="s">
        <v>60</v>
      </c>
      <c r="E6" s="29">
        <v>560</v>
      </c>
    </row>
    <row r="7" customHeight="1" spans="1:5">
      <c r="A7" s="29">
        <v>7</v>
      </c>
      <c r="B7" s="29" t="s">
        <v>18</v>
      </c>
      <c r="C7" s="31" t="s">
        <v>22</v>
      </c>
      <c r="D7" s="29" t="s">
        <v>61</v>
      </c>
      <c r="E7" s="29">
        <v>560</v>
      </c>
    </row>
    <row r="8" customHeight="1" spans="1:5">
      <c r="A8" s="32">
        <v>8</v>
      </c>
      <c r="B8" s="32" t="s">
        <v>23</v>
      </c>
      <c r="C8" s="32" t="s">
        <v>24</v>
      </c>
      <c r="D8" s="32" t="s">
        <v>20</v>
      </c>
      <c r="E8" s="32">
        <v>560</v>
      </c>
    </row>
    <row r="9" customHeight="1" spans="1:5">
      <c r="A9" s="32">
        <v>9</v>
      </c>
      <c r="B9" s="32" t="s">
        <v>23</v>
      </c>
      <c r="C9" s="33" t="s">
        <v>25</v>
      </c>
      <c r="D9" s="32" t="s">
        <v>20</v>
      </c>
      <c r="E9" s="32">
        <v>560</v>
      </c>
    </row>
    <row r="10" customHeight="1" spans="1:5">
      <c r="A10" s="32">
        <v>10</v>
      </c>
      <c r="B10" s="32" t="s">
        <v>23</v>
      </c>
      <c r="C10" s="33" t="s">
        <v>26</v>
      </c>
      <c r="D10" s="32" t="s">
        <v>20</v>
      </c>
      <c r="E10" s="32">
        <v>560</v>
      </c>
    </row>
    <row r="11" customHeight="1" spans="1:5">
      <c r="A11" s="34">
        <v>11</v>
      </c>
      <c r="B11" s="34" t="s">
        <v>27</v>
      </c>
      <c r="C11" s="34" t="s">
        <v>28</v>
      </c>
      <c r="D11" s="34" t="s">
        <v>29</v>
      </c>
      <c r="E11" s="34">
        <v>750</v>
      </c>
    </row>
    <row r="12" customHeight="1" spans="1:5">
      <c r="A12" s="34">
        <v>12</v>
      </c>
      <c r="B12" s="34" t="s">
        <v>27</v>
      </c>
      <c r="C12" s="35" t="s">
        <v>30</v>
      </c>
      <c r="D12" s="34" t="s">
        <v>29</v>
      </c>
      <c r="E12" s="34">
        <v>750</v>
      </c>
    </row>
    <row r="13" customHeight="1" spans="1:5">
      <c r="A13" s="34">
        <v>13</v>
      </c>
      <c r="B13" s="34" t="s">
        <v>27</v>
      </c>
      <c r="C13" s="34" t="s">
        <v>32</v>
      </c>
      <c r="D13" s="34" t="s">
        <v>29</v>
      </c>
      <c r="E13" s="34">
        <v>750</v>
      </c>
    </row>
    <row r="14" customHeight="1" spans="1:5">
      <c r="A14" s="36">
        <v>14</v>
      </c>
      <c r="B14" s="36" t="s">
        <v>33</v>
      </c>
      <c r="C14" s="36" t="s">
        <v>34</v>
      </c>
      <c r="D14" s="36" t="s">
        <v>31</v>
      </c>
      <c r="E14" s="36">
        <v>750</v>
      </c>
    </row>
    <row r="15" customHeight="1" spans="1:5">
      <c r="A15" s="36">
        <v>15</v>
      </c>
      <c r="B15" s="36" t="s">
        <v>33</v>
      </c>
      <c r="C15" s="36" t="s">
        <v>35</v>
      </c>
      <c r="D15" s="36" t="s">
        <v>31</v>
      </c>
      <c r="E15" s="36">
        <v>750</v>
      </c>
    </row>
    <row r="16" customHeight="1" spans="1:5">
      <c r="A16" s="37">
        <v>16</v>
      </c>
      <c r="B16" s="37" t="s">
        <v>36</v>
      </c>
      <c r="C16" s="37" t="s">
        <v>37</v>
      </c>
      <c r="D16" s="37" t="s">
        <v>29</v>
      </c>
      <c r="E16" s="37">
        <v>750</v>
      </c>
    </row>
    <row r="17" customHeight="1" spans="1:5">
      <c r="A17" s="37">
        <v>17</v>
      </c>
      <c r="B17" s="37" t="s">
        <v>36</v>
      </c>
      <c r="C17" s="37" t="s">
        <v>38</v>
      </c>
      <c r="D17" s="37" t="s">
        <v>29</v>
      </c>
      <c r="E17" s="37">
        <v>750</v>
      </c>
    </row>
    <row r="18" customHeight="1" spans="1:5">
      <c r="A18" s="38">
        <v>18</v>
      </c>
      <c r="B18" s="38" t="s">
        <v>39</v>
      </c>
      <c r="C18" s="39" t="s">
        <v>40</v>
      </c>
      <c r="D18" s="38" t="s">
        <v>43</v>
      </c>
      <c r="E18" s="38">
        <v>950</v>
      </c>
    </row>
    <row r="19" customHeight="1" spans="1:5">
      <c r="A19" s="38">
        <v>19</v>
      </c>
      <c r="B19" s="38" t="s">
        <v>39</v>
      </c>
      <c r="C19" s="39" t="s">
        <v>42</v>
      </c>
      <c r="D19" s="38" t="s">
        <v>43</v>
      </c>
      <c r="E19" s="38">
        <v>950</v>
      </c>
    </row>
    <row r="20" customHeight="1" spans="1:5">
      <c r="A20" s="38">
        <v>20</v>
      </c>
      <c r="B20" s="38" t="s">
        <v>39</v>
      </c>
      <c r="C20" s="39" t="s">
        <v>44</v>
      </c>
      <c r="D20" s="38" t="s">
        <v>43</v>
      </c>
      <c r="E20" s="38">
        <v>950</v>
      </c>
    </row>
    <row r="21" customHeight="1" spans="1:5">
      <c r="A21" s="40">
        <v>22</v>
      </c>
      <c r="B21" s="40" t="s">
        <v>46</v>
      </c>
      <c r="C21" s="40" t="s">
        <v>47</v>
      </c>
      <c r="D21" s="40" t="s">
        <v>43</v>
      </c>
      <c r="E21" s="40">
        <v>950</v>
      </c>
    </row>
    <row r="22" customHeight="1" spans="1:5">
      <c r="A22" s="41">
        <v>24</v>
      </c>
      <c r="B22" s="41" t="s">
        <v>49</v>
      </c>
      <c r="C22" s="41" t="s">
        <v>50</v>
      </c>
      <c r="D22" s="41" t="s">
        <v>43</v>
      </c>
      <c r="E22" s="41">
        <v>950</v>
      </c>
    </row>
    <row r="23" customHeight="1" spans="1:5">
      <c r="A23" s="41">
        <v>25</v>
      </c>
      <c r="B23" s="41" t="s">
        <v>51</v>
      </c>
      <c r="C23" s="41" t="s">
        <v>52</v>
      </c>
      <c r="D23" s="41" t="s">
        <v>43</v>
      </c>
      <c r="E23" s="41">
        <v>950</v>
      </c>
    </row>
    <row r="24" customHeight="1" spans="1:5">
      <c r="A24" s="41">
        <v>26</v>
      </c>
      <c r="B24" s="41" t="s">
        <v>51</v>
      </c>
      <c r="C24" s="41" t="s">
        <v>53</v>
      </c>
      <c r="D24" s="41" t="s">
        <v>43</v>
      </c>
      <c r="E24" s="41">
        <v>950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130" zoomScaleNormal="130" topLeftCell="A7" workbookViewId="0">
      <selection activeCell="C32" sqref="C32"/>
    </sheetView>
  </sheetViews>
  <sheetFormatPr defaultColWidth="9" defaultRowHeight="13.5" outlineLevelCol="6"/>
  <cols>
    <col min="1" max="1" width="4.625" customWidth="1"/>
    <col min="2" max="2" width="16.25" customWidth="1"/>
    <col min="3" max="3" width="24.5583333333333" customWidth="1"/>
    <col min="4" max="4" width="5.375" style="1" hidden="1" customWidth="1"/>
    <col min="5" max="5" width="18.875" customWidth="1"/>
    <col min="6" max="6" width="18.45" customWidth="1"/>
    <col min="7" max="7" width="37.6916666666667" customWidth="1"/>
  </cols>
  <sheetData>
    <row r="1" customFormat="1" ht="51" customHeight="1" spans="1:6">
      <c r="A1" s="2" t="s">
        <v>62</v>
      </c>
      <c r="B1" s="3"/>
      <c r="C1" s="3"/>
      <c r="D1" s="3"/>
      <c r="E1" s="3"/>
      <c r="F1" s="3"/>
    </row>
    <row r="2" ht="38" customHeight="1" spans="1:6">
      <c r="A2" s="4" t="s">
        <v>63</v>
      </c>
      <c r="B2" s="5" t="s">
        <v>64</v>
      </c>
      <c r="C2" s="6" t="s">
        <v>65</v>
      </c>
      <c r="D2" s="4"/>
      <c r="E2" s="6" t="s">
        <v>66</v>
      </c>
      <c r="F2" s="4" t="s">
        <v>67</v>
      </c>
    </row>
    <row r="3" customFormat="1" ht="15" hidden="1" spans="1:6">
      <c r="A3" s="4"/>
      <c r="B3" s="7" t="s">
        <v>9</v>
      </c>
      <c r="C3" s="8" t="s">
        <v>59</v>
      </c>
      <c r="D3" s="9"/>
      <c r="E3" s="10">
        <v>346.5</v>
      </c>
      <c r="F3" s="10">
        <v>311.5</v>
      </c>
    </row>
    <row r="4" customFormat="1" ht="15" hidden="1" spans="1:6">
      <c r="A4" s="4"/>
      <c r="B4" s="7" t="s">
        <v>12</v>
      </c>
      <c r="C4" s="11"/>
      <c r="D4" s="9"/>
      <c r="E4" s="10">
        <v>346.5</v>
      </c>
      <c r="F4" s="10">
        <v>311.5</v>
      </c>
    </row>
    <row r="5" customFormat="1" ht="15" hidden="1" spans="1:6">
      <c r="A5" s="4"/>
      <c r="B5" s="7" t="s">
        <v>14</v>
      </c>
      <c r="C5" s="11"/>
      <c r="D5" s="9"/>
      <c r="E5" s="10">
        <v>362</v>
      </c>
      <c r="F5" s="10">
        <v>327</v>
      </c>
    </row>
    <row r="6" customFormat="1" ht="15" hidden="1" spans="1:6">
      <c r="A6" s="4"/>
      <c r="B6" s="7" t="s">
        <v>16</v>
      </c>
      <c r="C6" s="12"/>
      <c r="D6" s="9"/>
      <c r="E6" s="10">
        <v>372</v>
      </c>
      <c r="F6" s="10">
        <v>337</v>
      </c>
    </row>
    <row r="7" customFormat="1" ht="15" customHeight="1" spans="1:6">
      <c r="A7" s="7">
        <v>1</v>
      </c>
      <c r="B7" s="7" t="s">
        <v>68</v>
      </c>
      <c r="C7" s="11" t="s">
        <v>69</v>
      </c>
      <c r="D7" s="13">
        <f t="shared" ref="D7:D11" si="0">1.15*0.775*0.97</f>
        <v>0.8645125</v>
      </c>
      <c r="E7" s="10">
        <v>310</v>
      </c>
      <c r="F7" s="10">
        <v>270</v>
      </c>
    </row>
    <row r="8" customFormat="1" ht="15" customHeight="1" spans="1:6">
      <c r="A8" s="7">
        <v>2</v>
      </c>
      <c r="B8" s="7" t="s">
        <v>70</v>
      </c>
      <c r="C8" s="11"/>
      <c r="D8" s="13">
        <f t="shared" si="0"/>
        <v>0.8645125</v>
      </c>
      <c r="E8" s="10">
        <v>310</v>
      </c>
      <c r="F8" s="10">
        <v>270</v>
      </c>
    </row>
    <row r="9" customFormat="1" ht="15" customHeight="1" spans="1:6">
      <c r="A9" s="7">
        <v>3</v>
      </c>
      <c r="B9" s="7" t="s">
        <v>71</v>
      </c>
      <c r="C9" s="11"/>
      <c r="D9" s="13">
        <f t="shared" si="0"/>
        <v>0.8645125</v>
      </c>
      <c r="E9" s="10">
        <v>312</v>
      </c>
      <c r="F9" s="10">
        <v>270</v>
      </c>
    </row>
    <row r="10" customFormat="1" ht="15" customHeight="1" spans="1:6">
      <c r="A10" s="7">
        <v>4</v>
      </c>
      <c r="B10" s="7" t="s">
        <v>72</v>
      </c>
      <c r="C10" s="11"/>
      <c r="D10" s="13">
        <f t="shared" si="0"/>
        <v>0.8645125</v>
      </c>
      <c r="E10" s="10">
        <v>312</v>
      </c>
      <c r="F10" s="10">
        <v>270</v>
      </c>
    </row>
    <row r="11" customFormat="1" ht="15" customHeight="1" spans="1:6">
      <c r="A11" s="7">
        <v>5</v>
      </c>
      <c r="B11" s="7" t="s">
        <v>73</v>
      </c>
      <c r="C11" s="11"/>
      <c r="D11" s="13">
        <f t="shared" si="0"/>
        <v>0.8645125</v>
      </c>
      <c r="E11" s="10">
        <v>314</v>
      </c>
      <c r="F11" s="10">
        <v>270</v>
      </c>
    </row>
    <row r="12" customFormat="1" ht="15" customHeight="1" spans="1:6">
      <c r="A12" s="14">
        <v>6</v>
      </c>
      <c r="B12" s="14" t="s">
        <v>18</v>
      </c>
      <c r="C12" s="15" t="s">
        <v>60</v>
      </c>
      <c r="D12" s="16">
        <f t="shared" ref="D12:D14" si="1">1.485*1.155*1.225</f>
        <v>2.101089375</v>
      </c>
      <c r="E12" s="17">
        <v>520</v>
      </c>
      <c r="F12" s="17">
        <v>455.5</v>
      </c>
    </row>
    <row r="13" customFormat="1" ht="15" customHeight="1" spans="1:6">
      <c r="A13" s="14">
        <v>7</v>
      </c>
      <c r="B13" s="14" t="s">
        <v>23</v>
      </c>
      <c r="C13" s="18"/>
      <c r="D13" s="16">
        <f t="shared" si="1"/>
        <v>2.101089375</v>
      </c>
      <c r="E13" s="17">
        <v>539</v>
      </c>
      <c r="F13" s="17">
        <v>474.5</v>
      </c>
    </row>
    <row r="14" customFormat="1" ht="15" customHeight="1" spans="1:6">
      <c r="A14" s="14">
        <v>8</v>
      </c>
      <c r="B14" s="14" t="s">
        <v>74</v>
      </c>
      <c r="C14" s="19"/>
      <c r="D14" s="16">
        <f t="shared" si="1"/>
        <v>2.101089375</v>
      </c>
      <c r="E14" s="17">
        <v>546</v>
      </c>
      <c r="F14" s="17">
        <v>481</v>
      </c>
    </row>
    <row r="15" customFormat="1" ht="15" customHeight="1" spans="1:6">
      <c r="A15" s="7">
        <v>9</v>
      </c>
      <c r="B15" s="7" t="s">
        <v>27</v>
      </c>
      <c r="C15" s="8" t="s">
        <v>29</v>
      </c>
      <c r="D15" s="20">
        <f t="shared" ref="D15:D17" si="2">1.485*1.155*1.34</f>
        <v>2.2983345</v>
      </c>
      <c r="E15" s="10">
        <v>658</v>
      </c>
      <c r="F15" s="10">
        <v>588.5</v>
      </c>
    </row>
    <row r="16" customFormat="1" ht="15" customHeight="1" spans="1:6">
      <c r="A16" s="7">
        <v>10</v>
      </c>
      <c r="B16" s="7" t="s">
        <v>33</v>
      </c>
      <c r="C16" s="11"/>
      <c r="D16" s="20">
        <f t="shared" si="2"/>
        <v>2.2983345</v>
      </c>
      <c r="E16" s="10">
        <v>657</v>
      </c>
      <c r="F16" s="10">
        <v>588</v>
      </c>
    </row>
    <row r="17" customFormat="1" ht="15" customHeight="1" spans="1:7">
      <c r="A17" s="7">
        <v>11</v>
      </c>
      <c r="B17" s="7" t="s">
        <v>36</v>
      </c>
      <c r="C17" s="12"/>
      <c r="D17" s="20">
        <f t="shared" si="2"/>
        <v>2.2983345</v>
      </c>
      <c r="E17" s="10">
        <v>696</v>
      </c>
      <c r="F17" s="10">
        <v>627</v>
      </c>
    </row>
    <row r="18" customFormat="1" ht="15" customHeight="1" spans="1:7">
      <c r="A18" s="14">
        <v>12</v>
      </c>
      <c r="B18" s="14" t="s">
        <v>39</v>
      </c>
      <c r="C18" s="14" t="s">
        <v>43</v>
      </c>
      <c r="D18" s="21">
        <f t="shared" ref="D18:D22" si="3">1.9*1.14*1.6</f>
        <v>3.4656</v>
      </c>
      <c r="E18" s="17">
        <v>859</v>
      </c>
      <c r="F18" s="17">
        <v>767</v>
      </c>
    </row>
    <row r="19" customFormat="1" ht="15" customHeight="1" spans="1:7">
      <c r="A19" s="14">
        <v>13</v>
      </c>
      <c r="B19" s="14" t="s">
        <v>46</v>
      </c>
      <c r="C19" s="14"/>
      <c r="D19" s="21">
        <f t="shared" si="3"/>
        <v>3.4656</v>
      </c>
      <c r="E19" s="17">
        <v>861</v>
      </c>
      <c r="F19" s="17">
        <v>769</v>
      </c>
    </row>
    <row r="20" customFormat="1" ht="15" customHeight="1" spans="1:7">
      <c r="A20" s="12">
        <v>14</v>
      </c>
      <c r="B20" s="12" t="s">
        <v>75</v>
      </c>
      <c r="C20" s="11" t="s">
        <v>43</v>
      </c>
      <c r="D20" s="13">
        <f t="shared" si="3"/>
        <v>3.4656</v>
      </c>
      <c r="E20" s="10">
        <v>956</v>
      </c>
      <c r="F20" s="10">
        <v>864</v>
      </c>
    </row>
    <row r="21" customFormat="1" ht="15" customHeight="1" spans="1:7">
      <c r="A21" s="7">
        <v>15</v>
      </c>
      <c r="B21" s="7" t="s">
        <v>76</v>
      </c>
      <c r="C21" s="12"/>
      <c r="D21" s="13">
        <f t="shared" si="3"/>
        <v>3.4656</v>
      </c>
      <c r="E21" s="10">
        <v>956</v>
      </c>
      <c r="F21" s="10">
        <v>864</v>
      </c>
    </row>
    <row r="22" customFormat="1" ht="15" customHeight="1" spans="1:7">
      <c r="A22" s="14">
        <v>16</v>
      </c>
      <c r="B22" s="14" t="s">
        <v>77</v>
      </c>
      <c r="C22" s="14" t="s">
        <v>43</v>
      </c>
      <c r="D22" s="21">
        <f t="shared" si="3"/>
        <v>3.4656</v>
      </c>
      <c r="E22" s="17">
        <v>960.5</v>
      </c>
      <c r="F22" s="17">
        <v>868.5</v>
      </c>
    </row>
    <row r="23" customFormat="1" ht="15" customHeight="1" spans="1:7">
      <c r="A23" s="7">
        <v>17</v>
      </c>
      <c r="B23" s="7" t="s">
        <v>78</v>
      </c>
      <c r="C23" s="7" t="s">
        <v>79</v>
      </c>
      <c r="D23" s="22">
        <f t="shared" ref="D23:D25" si="4">1.9*1.14*1.7</f>
        <v>3.6822</v>
      </c>
      <c r="E23" s="10">
        <v>1139</v>
      </c>
      <c r="F23" s="10">
        <v>1046</v>
      </c>
    </row>
    <row r="24" ht="14.25" spans="1:7">
      <c r="A24" s="14">
        <v>18</v>
      </c>
      <c r="B24" s="14" t="s">
        <v>80</v>
      </c>
      <c r="C24" s="23" t="s">
        <v>81</v>
      </c>
      <c r="D24" s="24">
        <f t="shared" si="4"/>
        <v>3.6822</v>
      </c>
      <c r="E24" s="17">
        <v>1554.5</v>
      </c>
      <c r="F24" s="17">
        <v>1274.5</v>
      </c>
      <c r="G24" s="25" t="s">
        <v>82</v>
      </c>
    </row>
    <row r="25" ht="14.25" spans="1:7">
      <c r="A25" s="14">
        <v>19</v>
      </c>
      <c r="B25" s="14" t="s">
        <v>83</v>
      </c>
      <c r="C25" s="18"/>
      <c r="D25" s="24">
        <f t="shared" si="4"/>
        <v>3.6822</v>
      </c>
      <c r="E25" s="17">
        <v>1555</v>
      </c>
      <c r="F25" s="17">
        <v>1274.5</v>
      </c>
      <c r="G25" s="25"/>
    </row>
    <row r="26" ht="14.25" spans="1:7">
      <c r="A26" s="14">
        <v>20</v>
      </c>
      <c r="B26" s="14" t="s">
        <v>84</v>
      </c>
      <c r="C26" s="18"/>
      <c r="D26" s="26">
        <f>1.55*1.31*0.795</f>
        <v>1.6142475</v>
      </c>
      <c r="E26" s="17">
        <v>1565</v>
      </c>
      <c r="F26" s="17">
        <v>1283</v>
      </c>
      <c r="G26" s="25"/>
    </row>
    <row r="27" ht="15" customHeight="1" spans="1:7">
      <c r="A27" s="14">
        <v>21</v>
      </c>
      <c r="B27" s="14" t="s">
        <v>85</v>
      </c>
      <c r="C27" s="19"/>
      <c r="D27" s="26">
        <f>1.55*1.31*0.795</f>
        <v>1.6142475</v>
      </c>
      <c r="E27" s="17">
        <v>1565</v>
      </c>
      <c r="F27" s="17">
        <v>1283</v>
      </c>
      <c r="G27" s="25"/>
    </row>
    <row r="28" ht="14.25" spans="1:7">
      <c r="A28" s="14">
        <v>22</v>
      </c>
      <c r="B28" s="14" t="s">
        <v>86</v>
      </c>
      <c r="C28" s="14" t="s">
        <v>87</v>
      </c>
      <c r="D28" s="21">
        <f>2.223*1.436*2.026</f>
        <v>6.467453928</v>
      </c>
      <c r="E28" s="17">
        <v>1660</v>
      </c>
      <c r="F28" s="17">
        <v>1656</v>
      </c>
    </row>
    <row r="29" customFormat="1" ht="14.25" spans="1:7">
      <c r="A29" s="14">
        <v>23</v>
      </c>
      <c r="B29" s="14" t="s">
        <v>88</v>
      </c>
      <c r="C29" s="14" t="s">
        <v>43</v>
      </c>
      <c r="D29" s="21"/>
      <c r="E29" s="17">
        <v>1662</v>
      </c>
      <c r="F29" s="17">
        <v>1576</v>
      </c>
    </row>
    <row r="30" ht="14.25" spans="1:7">
      <c r="A30" s="14"/>
      <c r="B30" s="14"/>
      <c r="C30" s="14" t="s">
        <v>89</v>
      </c>
      <c r="D30" s="21"/>
      <c r="E30" s="17">
        <v>146</v>
      </c>
      <c r="F30" s="17">
        <v>271</v>
      </c>
    </row>
  </sheetData>
  <mergeCells count="11">
    <mergeCell ref="A1:F1"/>
    <mergeCell ref="A29:A30"/>
    <mergeCell ref="B29:B30"/>
    <mergeCell ref="C3:C6"/>
    <mergeCell ref="C7:C11"/>
    <mergeCell ref="C12:C14"/>
    <mergeCell ref="C15:C17"/>
    <mergeCell ref="C18:C19"/>
    <mergeCell ref="C20:C21"/>
    <mergeCell ref="C24:C27"/>
    <mergeCell ref="G24:G27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WPS_1772434647</cp:lastModifiedBy>
  <dcterms:created xsi:type="dcterms:W3CDTF">2018-01-25T01:15:00Z</dcterms:created>
  <dcterms:modified xsi:type="dcterms:W3CDTF">2026-05-20T07:35:36Z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A3B0638A286A4667BF01284980224689_13</vt:lpwstr>
  </property>
  <property fmtid="{D5CDD505-2E9C-101B-9397-08002B2CF9AE}" pid="4" name="CalculationRule">
    <vt:i4>0</vt:i4>
  </property>
</Properties>
</file>